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  <Override PartName="/xl/threadedComments/threadedComment2.xml" ContentType="application/vnd.ms-excel.threadedcomments+xml"/>
  <Override PartName="/xl/documenttasks/documenttask2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ooba-my.sharepoint.com/personal/deji_amao_ooba_co_za/Documents/Desktop/"/>
    </mc:Choice>
  </mc:AlternateContent>
  <bookViews>
    <workbookView xWindow="0" yWindow="0" windowWidth="23040" windowHeight="9216"/>
  </bookViews>
  <sheets>
    <sheet name="Welcome" sheetId="1" r:id="rId1"/>
    <sheet name="My Budget" sheetId="2" r:id="rId2"/>
    <sheet name="Help &amp; Guidance" sheetId="3" r:id="rId3"/>
  </sheets>
  <calcPr calcId="162913"/>
</workbook>
</file>

<file path=xl/calcChain.xml><?xml version="1.0" encoding="utf-8"?>
<calcChain xmlns="http://schemas.openxmlformats.org/spreadsheetml/2006/main">
  <c r="B47" i="2" l="1"/>
  <c r="B37" i="2"/>
  <c r="B29" i="2"/>
  <c r="B18" i="2"/>
  <c r="B7" i="2"/>
  <c r="B49" i="2" s="1"/>
  <c r="B20" i="2" l="1"/>
  <c r="B39" i="2"/>
  <c r="B59" i="2" s="1"/>
  <c r="B31" i="2"/>
  <c r="C31" i="2" s="1"/>
  <c r="B60" i="2"/>
  <c r="B53" i="2"/>
  <c r="B30" i="2"/>
  <c r="B48" i="2"/>
  <c r="B52" i="2"/>
  <c r="B19" i="2"/>
  <c r="B38" i="2"/>
  <c r="B58" i="2" l="1"/>
  <c r="C49" i="2"/>
  <c r="C39" i="2"/>
  <c r="B54" i="2"/>
  <c r="C62" i="2" s="1"/>
  <c r="B57" i="2"/>
  <c r="C20" i="2"/>
  <c r="B61" i="2" l="1"/>
  <c r="B62" i="2" s="1"/>
</calcChain>
</file>

<file path=xl/comments1.xml><?xml version="1.0" encoding="utf-8"?>
<comments xmlns="http://schemas.openxmlformats.org/spreadsheetml/2006/main">
  <authors>
    <author>tc={247015fa-299c-4006-a327-5f5c196c2d72}</author>
  </authors>
  <commentList>
    <comment ref="A1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Remove this line once visual feedback display is updated
</t>
        </r>
      </text>
    </comment>
  </commentList>
</comments>
</file>

<file path=xl/comments2.xml><?xml version="1.0" encoding="utf-8"?>
<comments xmlns="http://schemas.openxmlformats.org/spreadsheetml/2006/main">
  <authors>
    <author>tc={b6f5e429-5844-4bc3-9fc7-e277f712ddbf}</author>
  </authors>
  <commentList>
    <comment ref="C20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Visual feedback to be displayed here. Update copy: Oops! Your actual spend is higher than the recommended (30-40%)
</t>
        </r>
      </text>
    </comment>
  </commentList>
</comments>
</file>

<file path=xl/sharedStrings.xml><?xml version="1.0" encoding="utf-8"?>
<sst xmlns="http://schemas.openxmlformats.org/spreadsheetml/2006/main" count="183" uniqueCount="148">
  <si>
    <t>Welcome to your Home Budget Builder</t>
  </si>
  <si>
    <t>This tool helps you understand where your money goes each month using a budget framework specifically designed for South African homeowners. It accounts for costs that are unique to our context – like security, load shedding backup, and sectional title levies – that standard budgeting templates often miss.
Whether you're building your first budget or refining an existing one, this tool will help you make informed decisions about your money.</t>
  </si>
  <si>
    <t>IMPORTANT INFORMATION</t>
  </si>
  <si>
    <t xml:space="preserve">This is an educational tool
This budget builder helps you see where your money goes each month using a framework designed for South African homeowners. It is not financial advice tailored to your individual circumstances.
For personalized guidance, please consult a qualified financial advisor or accountant.
</t>
  </si>
  <si>
    <t>Your privacy matters</t>
  </si>
  <si>
    <t>Your information stays private and secure:</t>
  </si>
  <si>
    <t>Your entries are not saved or sent to oobainsure</t>
  </si>
  <si>
    <t>No personal financial data is collected or stored</t>
  </si>
  <si>
    <t>This tool operates locally in Excel</t>
  </si>
  <si>
    <t>You control your information completely</t>
  </si>
  <si>
    <t>Everything stays on your device</t>
  </si>
  <si>
    <t>We cannot see what you enter</t>
  </si>
  <si>
    <t>Your data never leaves your computer</t>
  </si>
  <si>
    <t>Save it, share it, or delete it – your choice</t>
  </si>
  <si>
    <t>Use at your own discretion</t>
  </si>
  <si>
    <r>
      <rPr>
        <sz val="10"/>
        <color rgb="FF000000"/>
        <rFont val="Calibri"/>
        <family val="2"/>
      </rPr>
      <t xml:space="preserve">While we've designed this tool to be helpful and accurate, </t>
    </r>
    <r>
      <rPr>
        <b/>
        <sz val="10"/>
        <color rgb="FF000000"/>
        <rFont val="Calibri"/>
        <family val="2"/>
      </rPr>
      <t>oobainsure makes no guarantees about the completeness or suitability of this budget framework for your specific situation.</t>
    </r>
    <r>
      <rPr>
        <sz val="10"/>
        <color rgb="FF000000"/>
        <rFont val="Calibri"/>
        <family val="2"/>
      </rPr>
      <t xml:space="preserve">
You are responsible for the financial decisions you make based on this information.
The budget percentages (35/20/25/20) are guidelines based on research, not rules. Your personal circumstances may require different allocations.
</t>
    </r>
  </si>
  <si>
    <t>Financial Services Provider details</t>
  </si>
  <si>
    <t>The ooba group subsidiaries Property Protector Financial Services and ooba Administration Services are Authorised Financial Services Providers (FSP No's: 216 &amp; 46293).</t>
  </si>
  <si>
    <t>GETTING STARTED</t>
  </si>
  <si>
    <t>Before you begin, gather:</t>
  </si>
  <si>
    <t xml:space="preserve">Recent payslips to confirm your take-home pay  </t>
  </si>
  <si>
    <t xml:space="preserve">Bank statements from the last 2-3 months  </t>
  </si>
  <si>
    <t>Debt statements (credit cards, personal loans, car finance)</t>
  </si>
  <si>
    <t>How to use this budget builder:</t>
  </si>
  <si>
    <t>Go to the "My Budget" tab to start entering your numbers</t>
  </si>
  <si>
    <t>Start with your income – what actually hits your bank account each month</t>
  </si>
  <si>
    <t>Fill in your expenses across the four categories (HOME, LIVING, FUTURE, LIFESTYLE)</t>
  </si>
  <si>
    <t>Review your totals – the tool automatically calculates percentages and shows how you compare to recommended guidelines</t>
  </si>
  <si>
    <t>Come back monthly to update and track your progress</t>
  </si>
  <si>
    <t xml:space="preserve">Need help understanding what goes where? </t>
  </si>
  <si>
    <t>Go to the "Help &amp; Guidance" tab for detailed explanations of each line item.</t>
  </si>
  <si>
    <r>
      <rPr>
        <b/>
        <sz val="15"/>
        <color rgb="FF019B45"/>
        <rFont val="Calibri"/>
        <family val="2"/>
      </rPr>
      <t xml:space="preserve">→ Ready to begin? Go to the </t>
    </r>
    <r>
      <rPr>
        <b/>
        <u/>
        <sz val="15"/>
        <color rgb="FF1155CC"/>
        <rFont val="Calibri"/>
        <family val="2"/>
      </rPr>
      <t>"My Budget"</t>
    </r>
    <r>
      <rPr>
        <b/>
        <sz val="15"/>
        <color rgb="FF019B45"/>
        <rFont val="Calibri"/>
        <family val="2"/>
      </rPr>
      <t xml:space="preserve"> tab</t>
    </r>
  </si>
  <si>
    <t>MONTHLY BUDGET CALCULATOR</t>
  </si>
  <si>
    <t>A. INCOME</t>
  </si>
  <si>
    <t>Your monthly pay (what hits your bank account)</t>
  </si>
  <si>
    <t>Side hustles</t>
  </si>
  <si>
    <t>Other income</t>
  </si>
  <si>
    <t>TOTAL MONTHLY INCOME</t>
  </si>
  <si>
    <t>B. HOME (35%): Protecting what matters</t>
  </si>
  <si>
    <t>Bond repayment</t>
  </si>
  <si>
    <t>Rates and taxes</t>
  </si>
  <si>
    <t>Utilities (electricity, water, gas)</t>
  </si>
  <si>
    <t>Home insurance</t>
  </si>
  <si>
    <t>Internet and WiFi</t>
  </si>
  <si>
    <t>Security (alarm + armed response)</t>
  </si>
  <si>
    <t>Levies (if sectional title)</t>
  </si>
  <si>
    <t>Home maintenance fund</t>
  </si>
  <si>
    <t>HOME TOTAL (Actual Rand)</t>
  </si>
  <si>
    <t>HOME Recommended (Rand)</t>
  </si>
  <si>
    <t>HOME % ACTUAL</t>
  </si>
  <si>
    <t>C. LIVING (20%): Running your household</t>
  </si>
  <si>
    <t>Groceries</t>
  </si>
  <si>
    <t>Transport (fuel, car costs, public transport)</t>
  </si>
  <si>
    <t>Medical aid</t>
  </si>
  <si>
    <t>Insurance (life, funeral, other)</t>
  </si>
  <si>
    <t>Cellphone and data</t>
  </si>
  <si>
    <t>Debt repayments (excluding home loan)</t>
  </si>
  <si>
    <t>LIVING TOTAL (Actual Rand)</t>
  </si>
  <si>
    <t>LIVING Recommended (Rand)</t>
  </si>
  <si>
    <t>LIVING % ACTUAL</t>
  </si>
  <si>
    <t>D. FUTURE (25%): Saving &amp; securing</t>
  </si>
  <si>
    <t>Emergency fund</t>
  </si>
  <si>
    <t>Retirement savings</t>
  </si>
  <si>
    <t>Other savings and investments</t>
  </si>
  <si>
    <t>FUTURE TOTAL (Actual Rand)</t>
  </si>
  <si>
    <t>FUTURE Recommended (Rand)</t>
  </si>
  <si>
    <t>FUTURE % ACTUAL</t>
  </si>
  <si>
    <t>E. LIFESTYLE (20%): Enjoying life</t>
  </si>
  <si>
    <t>Eating out and entertainment</t>
  </si>
  <si>
    <t>Subscriptions (DSTV, streaming, gym)</t>
  </si>
  <si>
    <t>Personal care (hair, beauty, clothing)</t>
  </si>
  <si>
    <t>Pets and hobbies</t>
  </si>
  <si>
    <t>Other lifestyle expenses</t>
  </si>
  <si>
    <t>LIFESTYLE TOTAL (Actual Rand)</t>
  </si>
  <si>
    <t>LIFESTYLE Recommended (Rand)</t>
  </si>
  <si>
    <t>LIFESTYLE % ACTUAL</t>
  </si>
  <si>
    <t>F. SUMMARY</t>
  </si>
  <si>
    <t>Total Monthly Income</t>
  </si>
  <si>
    <t>Total Monthly Expenses</t>
  </si>
  <si>
    <t>Balance (Money Left Over)</t>
  </si>
  <si>
    <t>Category</t>
  </si>
  <si>
    <t>Your Actual %</t>
  </si>
  <si>
    <t>Recommended %</t>
  </si>
  <si>
    <t>HOME</t>
  </si>
  <si>
    <t>LIVING</t>
  </si>
  <si>
    <t>FUTURE</t>
  </si>
  <si>
    <t>LIFESTYLE</t>
  </si>
  <si>
    <t>TOTAL</t>
  </si>
  <si>
    <t>MY BALANCE</t>
  </si>
  <si>
    <t>DETAILED LINE DESCRIPTIONS</t>
  </si>
  <si>
    <t>HOME Category (35% of Income)</t>
  </si>
  <si>
    <t>Field Name</t>
  </si>
  <si>
    <t>Label</t>
  </si>
  <si>
    <t>Help Text / Description</t>
  </si>
  <si>
    <t>Income_MonthlyPay</t>
  </si>
  <si>
    <t>Your salary or wages after tax and deductions. This is the amount that actually arrives in your bank account each month.</t>
  </si>
  <si>
    <t>Income_SideHustles</t>
  </si>
  <si>
    <t xml:space="preserve">Extra income from freelancing, part-time work, or side businesses. Include regular gigs and occasional work. </t>
  </si>
  <si>
    <t>Income_Other</t>
  </si>
  <si>
    <t xml:space="preserve">Any other income such as rental income, child support, government grants, investment income, or financial support from family. </t>
  </si>
  <si>
    <t>LIVING Category (20% of Income)</t>
  </si>
  <si>
    <t>HOME_Bond</t>
  </si>
  <si>
    <t>Your monthly home loan payment to the bank. This usually stays the same throughout your bond term (unless interest rates change).</t>
  </si>
  <si>
    <t>HOME_Rates</t>
  </si>
  <si>
    <t>Municipal charges for your property. Include both rates and refuse removal if charged separately.</t>
  </si>
  <si>
    <t>HOME_Utilities</t>
  </si>
  <si>
    <t xml:space="preserve">Monthly costs for electricity, water, and gas. Factor in load shedding solutions like inverter payments or generator fuel. </t>
  </si>
  <si>
    <t>HOME_Insurance</t>
  </si>
  <si>
    <t>Buildings insurance that covers the structure of your property (usually required by your bank).</t>
  </si>
  <si>
    <t>HOME_WiFi</t>
  </si>
  <si>
    <t xml:space="preserve">Your home internet connection. This is essential infrastructure in 2025 for work, schooling, etc. </t>
  </si>
  <si>
    <t>HOME_Security</t>
  </si>
  <si>
    <t>Monthly alarm monitoring and armed response fees. A necessary cost for protecting your home and family in South Africa.</t>
  </si>
  <si>
    <t>HOME_Levies</t>
  </si>
  <si>
    <t xml:space="preserve">If you own in a complex or body corporate, this covers shared costs like security and maintenance. Leave blank if not applicable. </t>
  </si>
  <si>
    <t>HOME_Maintenance</t>
  </si>
  <si>
    <t>Set aside approximately 1% of your property value annually for maintenance (divide by 12 for monthly amount).</t>
  </si>
  <si>
    <t>LIVING_Groceries</t>
  </si>
  <si>
    <t>Food and household essentials from supermarkets. Include cleaning supplies and toiletries.</t>
  </si>
  <si>
    <t>LIVING_Transport</t>
  </si>
  <si>
    <t xml:space="preserve">Petrol, car insurance, license renewals, services, and maintenance. Include taxi or bus fares if applicable. </t>
  </si>
  <si>
    <t>LIVING_Medical</t>
  </si>
  <si>
    <t>Your monthly medical scheme contribution. Include gap cover or other health insurance costs here.</t>
  </si>
  <si>
    <t>LIVING_Insurance</t>
  </si>
  <si>
    <t xml:space="preserve">Life insurance, funeral cover, disability insurance, and any other insurance policies not included above. </t>
  </si>
  <si>
    <t>LIVING_Cellphone</t>
  </si>
  <si>
    <t>Monthly cellphone contracts or prepaid airtime and data bundles.</t>
  </si>
  <si>
    <t>LIVING_Debt</t>
  </si>
  <si>
    <t>Debt repayments</t>
  </si>
  <si>
    <t xml:space="preserve">Minimum monthly payments on credit cards, personal loans, or store accounts. Do NOT include your home loan. </t>
  </si>
  <si>
    <t>FUTURE Category (25% of Income)</t>
  </si>
  <si>
    <t>FUTURE_Emergency</t>
  </si>
  <si>
    <t>Money set aside for unexpected expenses like job loss or major home repairs. Aim for 3-6 months of expenses.</t>
  </si>
  <si>
    <t>FUTURE_Retirement</t>
  </si>
  <si>
    <t xml:space="preserve">Contributions to retirement annuities, pension funds, or other retirement investments. </t>
  </si>
  <si>
    <t>FUTURE_OtherSavings</t>
  </si>
  <si>
    <t xml:space="preserve">Unit trusts, tax-free savings accounts, education savings, or savings for a new car/holiday. </t>
  </si>
  <si>
    <t>LIFESTYLE Category (20% of Income)</t>
  </si>
  <si>
    <t>LIFESTYLE_EatingOut</t>
  </si>
  <si>
    <t xml:space="preserve">Restaurants, takeaways, coffee shops, movies, events, and social activities. Balance is key. </t>
  </si>
  <si>
    <t>LIFESTYLE_Subscriptions</t>
  </si>
  <si>
    <t xml:space="preserve">Netflix, Showmax, Spotify, gym membership, or any other recurring monthly services. Review these regularly. </t>
  </si>
  <si>
    <t>LIFESTYLE_PersonalCare</t>
  </si>
  <si>
    <t xml:space="preserve">Haircuts, salon visits, beauty treatments, clothing, and shoes. </t>
  </si>
  <si>
    <t>LIFESTYLE_Pets</t>
  </si>
  <si>
    <t xml:space="preserve">Pet food, vet bills, grooming, and pet supplies. Also include hobbies like sports equipment or craft supplies. </t>
  </si>
  <si>
    <t>LIFESTYLE_Other</t>
  </si>
  <si>
    <t xml:space="preserve">Gifts, charitable donations, alcohol, cigarettes, lottery tickets, or any other discretionary spending.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</si>
</sst>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]#,##0.00"/>
  </numFmts>
  <fonts count="30" x14ac:knownFonts="1">
    <font>
      <sz val="10"/>
      <color rgb="FF000000"/>
      <name val="Arial"/>
      <scheme val="minor"/>
    </font>
    <font>
      <sz val="10"/>
      <color theme="1"/>
      <name val="Calibri"/>
      <family val="2"/>
    </font>
    <font>
      <b/>
      <sz val="16"/>
      <color rgb="FFFFFFFF"/>
      <name val="Calibri"/>
      <family val="2"/>
    </font>
    <font>
      <sz val="10"/>
      <color rgb="FF000000"/>
      <name val="Calibri"/>
      <family val="2"/>
    </font>
    <font>
      <sz val="14"/>
      <color rgb="FF336B65"/>
      <name val="Calibri"/>
      <family val="2"/>
    </font>
    <font>
      <b/>
      <sz val="11"/>
      <color rgb="FF000000"/>
      <name val="Calibri"/>
      <family val="2"/>
    </font>
    <font>
      <b/>
      <sz val="10"/>
      <color rgb="FF336B65"/>
      <name val="Calibri"/>
      <family val="2"/>
    </font>
    <font>
      <b/>
      <sz val="10"/>
      <color rgb="FF019B45"/>
      <name val="Calibri"/>
      <family val="2"/>
    </font>
    <font>
      <sz val="10"/>
      <color rgb="FF97C353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9"/>
      <color rgb="FF019B45"/>
      <name val="Calibri"/>
      <family val="2"/>
    </font>
    <font>
      <sz val="11"/>
      <color rgb="FF000000"/>
      <name val="Calibri"/>
      <family val="2"/>
    </font>
    <font>
      <b/>
      <u/>
      <sz val="15"/>
      <color rgb="FF019B45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3"/>
      <color rgb="FF336B65"/>
      <name val="Arial"/>
      <family val="2"/>
    </font>
    <font>
      <b/>
      <sz val="10"/>
      <color rgb="FFFFFFFF"/>
      <name val="Arial"/>
      <family val="2"/>
      <scheme val="minor"/>
    </font>
    <font>
      <i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19B45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019B45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rgb="FF38761D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5"/>
      <color rgb="FF019B45"/>
      <name val="Calibri"/>
      <family val="2"/>
    </font>
    <font>
      <b/>
      <u/>
      <sz val="15"/>
      <color rgb="FF1155CC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7C353"/>
        <bgColor rgb="FF97C353"/>
      </patternFill>
    </fill>
    <fill>
      <patternFill patternType="solid">
        <fgColor rgb="FFD9EAD3"/>
        <bgColor rgb="FFD9EAD3"/>
      </patternFill>
    </fill>
    <fill>
      <patternFill patternType="solid">
        <fgColor rgb="FFF2FEDF"/>
        <bgColor rgb="FFF2FED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336B65"/>
      </left>
      <right style="thin">
        <color rgb="FF336B65"/>
      </right>
      <top style="thin">
        <color rgb="FF336B65"/>
      </top>
      <bottom style="thin">
        <color rgb="FF336B65"/>
      </bottom>
      <diagonal/>
    </border>
    <border>
      <left style="thin">
        <color rgb="FF336B65"/>
      </left>
      <right/>
      <top style="thin">
        <color rgb="FF336B65"/>
      </top>
      <bottom style="thin">
        <color rgb="FF336B65"/>
      </bottom>
      <diagonal/>
    </border>
    <border>
      <left/>
      <right style="thin">
        <color rgb="FF336B65"/>
      </right>
      <top style="thin">
        <color rgb="FF336B65"/>
      </top>
      <bottom style="thin">
        <color rgb="FF336B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 applyFont="1" applyAlignment="1"/>
    <xf numFmtId="0" fontId="1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7" fillId="4" borderId="0" xfId="0" applyFont="1" applyFill="1" applyAlignment="1">
      <alignment vertical="top" wrapText="1"/>
    </xf>
    <xf numFmtId="0" fontId="8" fillId="0" borderId="0" xfId="0" applyFont="1" applyAlignment="1">
      <alignment vertical="top"/>
    </xf>
    <xf numFmtId="0" fontId="9" fillId="4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9" fillId="0" borderId="0" xfId="0" applyFont="1" applyAlignment="1"/>
    <xf numFmtId="0" fontId="10" fillId="4" borderId="0" xfId="0" applyFont="1" applyFill="1" applyAlignment="1">
      <alignment vertical="top" wrapText="1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19" fillId="0" borderId="0" xfId="0" applyNumberFormat="1" applyFont="1"/>
    <xf numFmtId="164" fontId="19" fillId="0" borderId="0" xfId="0" applyNumberFormat="1" applyFont="1" applyAlignment="1"/>
    <xf numFmtId="0" fontId="20" fillId="3" borderId="4" xfId="0" applyFont="1" applyFill="1" applyBorder="1" applyAlignment="1"/>
    <xf numFmtId="164" fontId="21" fillId="0" borderId="0" xfId="0" applyNumberFormat="1" applyFont="1"/>
    <xf numFmtId="164" fontId="21" fillId="0" borderId="0" xfId="0" applyNumberFormat="1" applyFont="1" applyAlignment="1"/>
    <xf numFmtId="0" fontId="21" fillId="3" borderId="4" xfId="0" applyFont="1" applyFill="1" applyBorder="1" applyAlignment="1">
      <alignment wrapText="1"/>
    </xf>
    <xf numFmtId="164" fontId="14" fillId="0" borderId="0" xfId="0" applyNumberFormat="1" applyFont="1" applyAlignment="1"/>
    <xf numFmtId="164" fontId="14" fillId="0" borderId="0" xfId="0" applyNumberFormat="1" applyFont="1" applyAlignment="1">
      <alignment horizontal="right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3" borderId="4" xfId="0" applyFont="1" applyFill="1" applyBorder="1" applyAlignment="1"/>
    <xf numFmtId="10" fontId="22" fillId="3" borderId="4" xfId="0" applyNumberFormat="1" applyFont="1" applyFill="1" applyBorder="1" applyAlignment="1">
      <alignment horizontal="center"/>
    </xf>
    <xf numFmtId="9" fontId="22" fillId="3" borderId="4" xfId="0" applyNumberFormat="1" applyFont="1" applyFill="1" applyBorder="1" applyAlignment="1">
      <alignment horizontal="center"/>
    </xf>
    <xf numFmtId="0" fontId="24" fillId="3" borderId="4" xfId="0" applyFont="1" applyFill="1" applyBorder="1" applyAlignment="1"/>
    <xf numFmtId="0" fontId="24" fillId="3" borderId="4" xfId="0" applyFont="1" applyFill="1" applyBorder="1" applyAlignment="1"/>
    <xf numFmtId="10" fontId="25" fillId="3" borderId="4" xfId="0" applyNumberFormat="1" applyFont="1" applyFill="1" applyBorder="1" applyAlignment="1">
      <alignment horizontal="center"/>
    </xf>
    <xf numFmtId="0" fontId="26" fillId="0" borderId="4" xfId="0" applyFont="1" applyBorder="1" applyAlignment="1">
      <alignment horizontal="left" wrapText="1"/>
    </xf>
    <xf numFmtId="0" fontId="27" fillId="0" borderId="0" xfId="0" applyFont="1" applyAlignment="1"/>
    <xf numFmtId="0" fontId="21" fillId="0" borderId="0" xfId="0" applyFont="1"/>
    <xf numFmtId="0" fontId="14" fillId="0" borderId="0" xfId="0" applyFont="1" applyAlignment="1"/>
    <xf numFmtId="0" fontId="22" fillId="5" borderId="8" xfId="0" applyFont="1" applyFill="1" applyBorder="1"/>
    <xf numFmtId="0" fontId="14" fillId="5" borderId="8" xfId="0" applyFont="1" applyFill="1" applyBorder="1"/>
    <xf numFmtId="0" fontId="22" fillId="6" borderId="8" xfId="0" applyFont="1" applyFill="1" applyBorder="1"/>
    <xf numFmtId="0" fontId="14" fillId="6" borderId="8" xfId="0" applyFont="1" applyFill="1" applyBorder="1"/>
    <xf numFmtId="0" fontId="22" fillId="0" borderId="8" xfId="0" applyFont="1" applyBorder="1"/>
    <xf numFmtId="0" fontId="14" fillId="0" borderId="8" xfId="0" applyFont="1" applyBorder="1"/>
    <xf numFmtId="0" fontId="22" fillId="0" borderId="8" xfId="0" applyFont="1" applyBorder="1"/>
    <xf numFmtId="0" fontId="22" fillId="6" borderId="8" xfId="0" applyFont="1" applyFill="1" applyBorder="1"/>
    <xf numFmtId="10" fontId="22" fillId="3" borderId="11" xfId="0" applyNumberFormat="1" applyFont="1" applyFill="1" applyBorder="1" applyAlignment="1">
      <alignment horizontal="left" wrapText="1"/>
    </xf>
    <xf numFmtId="10" fontId="21" fillId="3" borderId="11" xfId="0" applyNumberFormat="1" applyFont="1" applyFill="1" applyBorder="1" applyAlignment="1">
      <alignment wrapText="1"/>
    </xf>
    <xf numFmtId="0" fontId="18" fillId="6" borderId="1" xfId="0" applyFont="1" applyFill="1" applyBorder="1" applyAlignment="1"/>
    <xf numFmtId="0" fontId="18" fillId="0" borderId="1" xfId="0" applyFont="1" applyBorder="1" applyAlignment="1"/>
    <xf numFmtId="0" fontId="20" fillId="3" borderId="1" xfId="0" applyFont="1" applyFill="1" applyBorder="1" applyAlignment="1"/>
    <xf numFmtId="10" fontId="21" fillId="3" borderId="12" xfId="0" applyNumberFormat="1" applyFont="1" applyFill="1" applyBorder="1"/>
    <xf numFmtId="164" fontId="21" fillId="3" borderId="11" xfId="0" applyNumberFormat="1" applyFont="1" applyFill="1" applyBorder="1"/>
    <xf numFmtId="164" fontId="21" fillId="3" borderId="11" xfId="0" applyNumberFormat="1" applyFont="1" applyFill="1" applyBorder="1" applyAlignment="1"/>
    <xf numFmtId="10" fontId="22" fillId="3" borderId="12" xfId="0" applyNumberFormat="1" applyFont="1" applyFill="1" applyBorder="1" applyAlignment="1"/>
    <xf numFmtId="164" fontId="22" fillId="3" borderId="11" xfId="0" applyNumberFormat="1" applyFont="1" applyFill="1" applyBorder="1" applyAlignment="1"/>
    <xf numFmtId="164" fontId="19" fillId="0" borderId="11" xfId="0" applyNumberFormat="1" applyFont="1" applyBorder="1" applyAlignment="1" applyProtection="1">
      <protection locked="0"/>
    </xf>
    <xf numFmtId="164" fontId="19" fillId="6" borderId="11" xfId="0" applyNumberFormat="1" applyFont="1" applyFill="1" applyBorder="1" applyAlignment="1" applyProtection="1">
      <protection locked="0"/>
    </xf>
    <xf numFmtId="164" fontId="14" fillId="6" borderId="11" xfId="0" applyNumberFormat="1" applyFont="1" applyFill="1" applyBorder="1" applyAlignment="1" applyProtection="1">
      <alignment horizontal="right"/>
      <protection locked="0"/>
    </xf>
    <xf numFmtId="164" fontId="14" fillId="0" borderId="11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9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/>
    <xf numFmtId="0" fontId="17" fillId="2" borderId="0" xfId="0" applyFont="1" applyFill="1" applyAlignment="1">
      <alignment horizontal="center" vertical="center"/>
    </xf>
    <xf numFmtId="0" fontId="19" fillId="0" borderId="0" xfId="0" applyFont="1" applyAlignment="1"/>
    <xf numFmtId="0" fontId="14" fillId="5" borderId="1" xfId="0" applyFont="1" applyFill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16" fillId="5" borderId="1" xfId="0" applyFont="1" applyFill="1" applyBorder="1" applyAlignment="1">
      <alignment horizontal="center" vertical="center"/>
    </xf>
    <xf numFmtId="0" fontId="21" fillId="0" borderId="0" xfId="0" applyFont="1" applyAlignment="1"/>
    <xf numFmtId="0" fontId="14" fillId="5" borderId="5" xfId="0" applyFont="1" applyFill="1" applyBorder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6" fillId="5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14" fillId="5" borderId="9" xfId="0" applyFont="1" applyFill="1" applyBorder="1" applyAlignment="1">
      <alignment wrapText="1"/>
    </xf>
    <xf numFmtId="0" fontId="15" fillId="0" borderId="10" xfId="0" applyFont="1" applyBorder="1"/>
    <xf numFmtId="0" fontId="14" fillId="6" borderId="9" xfId="0" applyFont="1" applyFill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17519" cy="761999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7519" cy="761999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14675" cy="88582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81325" cy="8382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Lauryn Klemptner" id="{8f25d6d3-a82b-4b1d-a765-0447cb75c311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2-20T11:27:38.00" personId="{8f25d6d3-a82b-4b1d-a765-0447cb75c311}" id="{247015fa-299c-4006-a327-5f5c196c2d72}" done="0">
    <x18tc:text xml:space="preserve">Remove this line once visual feedback display is updated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C20" dT="2026-02-20T11:25:19.00" personId="{8f25d6d3-a82b-4b1d-a765-0447cb75c311}" id="{b6f5e429-5844-4bc3-9fc7-e277f712ddbf}" done="1">
    <x18tc:text xml:space="preserve">Visual feedback to be displayed here. Update copy: Oops! Your actual spend is higher than the recommended (30-40%)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microsoft.com/office/2017/10/relationships/threadedComment" Target="../threadedComments/threadedComment1.xml"/><Relationship Id="rId4" Type="http://schemas.microsoft.com/office/2019/04/relationships/documenttask" Target="../documenttasks/documenttask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microsoft.com/office/2017/10/relationships/threadedComment" Target="../threadedComments/threadedComment2.xml"/><Relationship Id="rId4" Type="http://schemas.microsoft.com/office/2019/04/relationships/documenttask" Target="../documenttasks/documenttask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sqref="A1:G1"/>
    </sheetView>
  </sheetViews>
  <sheetFormatPr defaultColWidth="12.6640625" defaultRowHeight="15.75" customHeight="1" x14ac:dyDescent="0.25"/>
  <cols>
    <col min="2" max="2" width="3.77734375" customWidth="1"/>
    <col min="4" max="4" width="3.88671875" customWidth="1"/>
    <col min="6" max="6" width="4.109375" customWidth="1"/>
    <col min="7" max="7" width="26.6640625" customWidth="1"/>
  </cols>
  <sheetData>
    <row r="1" spans="1:26" ht="63" customHeight="1" x14ac:dyDescent="0.3">
      <c r="A1" s="54"/>
      <c r="B1" s="55"/>
      <c r="C1" s="55"/>
      <c r="D1" s="55"/>
      <c r="E1" s="55"/>
      <c r="F1" s="55"/>
      <c r="G1" s="5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3">
      <c r="A2" s="56" t="s">
        <v>0</v>
      </c>
      <c r="B2" s="55"/>
      <c r="C2" s="55"/>
      <c r="D2" s="55"/>
      <c r="E2" s="55"/>
      <c r="F2" s="55"/>
      <c r="G2" s="5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8" x14ac:dyDescent="0.3">
      <c r="A3" s="57" t="s">
        <v>1</v>
      </c>
      <c r="B3" s="55"/>
      <c r="C3" s="55"/>
      <c r="D3" s="55"/>
      <c r="E3" s="55"/>
      <c r="F3" s="55"/>
      <c r="G3" s="5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x14ac:dyDescent="0.3">
      <c r="A4" s="58" t="s">
        <v>2</v>
      </c>
      <c r="B4" s="55"/>
      <c r="C4" s="55"/>
      <c r="D4" s="55"/>
      <c r="E4" s="55"/>
      <c r="F4" s="55"/>
      <c r="G4" s="5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8" x14ac:dyDescent="0.3">
      <c r="A5" s="57" t="s">
        <v>3</v>
      </c>
      <c r="B5" s="55"/>
      <c r="C5" s="55"/>
      <c r="D5" s="55"/>
      <c r="E5" s="55"/>
      <c r="F5" s="55"/>
      <c r="G5" s="5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59" t="s">
        <v>4</v>
      </c>
      <c r="B6" s="55"/>
      <c r="C6" s="55"/>
      <c r="D6" s="55"/>
      <c r="E6" s="55"/>
      <c r="F6" s="55"/>
      <c r="G6" s="5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8" x14ac:dyDescent="0.3">
      <c r="A7" s="60" t="s">
        <v>5</v>
      </c>
      <c r="B7" s="55"/>
      <c r="C7" s="55"/>
      <c r="D7" s="55"/>
      <c r="E7" s="55"/>
      <c r="F7" s="55"/>
      <c r="G7" s="5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8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5.2" x14ac:dyDescent="0.3">
      <c r="A9" s="4" t="s">
        <v>6</v>
      </c>
      <c r="B9" s="5"/>
      <c r="C9" s="4" t="s">
        <v>7</v>
      </c>
      <c r="D9" s="5"/>
      <c r="E9" s="4" t="s">
        <v>8</v>
      </c>
      <c r="F9" s="5"/>
      <c r="G9" s="4" t="s">
        <v>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4" x14ac:dyDescent="0.3">
      <c r="A10" s="6" t="s">
        <v>10</v>
      </c>
      <c r="B10" s="7"/>
      <c r="C10" s="6" t="s">
        <v>11</v>
      </c>
      <c r="D10" s="7"/>
      <c r="E10" s="6" t="s">
        <v>12</v>
      </c>
      <c r="F10" s="7"/>
      <c r="G10" s="6" t="s">
        <v>13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8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x14ac:dyDescent="0.3">
      <c r="A12" s="58" t="s">
        <v>14</v>
      </c>
      <c r="B12" s="55"/>
      <c r="C12" s="55"/>
      <c r="D12" s="55"/>
      <c r="E12" s="55"/>
      <c r="F12" s="55"/>
      <c r="G12" s="5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8" x14ac:dyDescent="0.3">
      <c r="A13" s="57" t="s">
        <v>15</v>
      </c>
      <c r="B13" s="55"/>
      <c r="C13" s="55"/>
      <c r="D13" s="55"/>
      <c r="E13" s="55"/>
      <c r="F13" s="55"/>
      <c r="G13" s="5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8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x14ac:dyDescent="0.3">
      <c r="A15" s="58" t="s">
        <v>16</v>
      </c>
      <c r="B15" s="55"/>
      <c r="C15" s="55"/>
      <c r="D15" s="55"/>
      <c r="E15" s="55"/>
      <c r="F15" s="55"/>
      <c r="G15" s="5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8" x14ac:dyDescent="0.3">
      <c r="A16" s="57" t="s">
        <v>17</v>
      </c>
      <c r="B16" s="55"/>
      <c r="C16" s="55"/>
      <c r="D16" s="55"/>
      <c r="E16" s="55"/>
      <c r="F16" s="55"/>
      <c r="G16" s="5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8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x14ac:dyDescent="0.3">
      <c r="A18" s="58" t="s">
        <v>18</v>
      </c>
      <c r="B18" s="55"/>
      <c r="C18" s="55"/>
      <c r="D18" s="55"/>
      <c r="E18" s="55"/>
      <c r="F18" s="55"/>
      <c r="G18" s="5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8" x14ac:dyDescent="0.3">
      <c r="A19" s="3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8" x14ac:dyDescent="0.3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69" x14ac:dyDescent="0.3">
      <c r="A21" s="9" t="s">
        <v>20</v>
      </c>
      <c r="B21" s="7"/>
      <c r="C21" s="9" t="s">
        <v>21</v>
      </c>
      <c r="D21" s="7"/>
      <c r="E21" s="9" t="s">
        <v>20</v>
      </c>
      <c r="F21" s="7"/>
      <c r="G21" s="9" t="s">
        <v>22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x14ac:dyDescent="0.3">
      <c r="A23" s="58" t="s">
        <v>23</v>
      </c>
      <c r="B23" s="55"/>
      <c r="C23" s="55"/>
      <c r="D23" s="55"/>
      <c r="E23" s="55"/>
      <c r="F23" s="55"/>
      <c r="G23" s="5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2" x14ac:dyDescent="0.3">
      <c r="A24" s="10">
        <v>1</v>
      </c>
      <c r="B24" s="61" t="s">
        <v>24</v>
      </c>
      <c r="C24" s="55"/>
      <c r="D24" s="55"/>
      <c r="E24" s="55"/>
      <c r="F24" s="55"/>
      <c r="G24" s="55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2" x14ac:dyDescent="0.3">
      <c r="A25" s="10">
        <v>2</v>
      </c>
      <c r="B25" s="61" t="s">
        <v>25</v>
      </c>
      <c r="C25" s="55"/>
      <c r="D25" s="55"/>
      <c r="E25" s="55"/>
      <c r="F25" s="55"/>
      <c r="G25" s="55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2" x14ac:dyDescent="0.3">
      <c r="A26" s="10">
        <v>3</v>
      </c>
      <c r="B26" s="61" t="s">
        <v>26</v>
      </c>
      <c r="C26" s="55"/>
      <c r="D26" s="55"/>
      <c r="E26" s="55"/>
      <c r="F26" s="55"/>
      <c r="G26" s="5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2" x14ac:dyDescent="0.3">
      <c r="A27" s="10">
        <v>4</v>
      </c>
      <c r="B27" s="61" t="s">
        <v>27</v>
      </c>
      <c r="C27" s="55"/>
      <c r="D27" s="55"/>
      <c r="E27" s="55"/>
      <c r="F27" s="55"/>
      <c r="G27" s="55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2" x14ac:dyDescent="0.3">
      <c r="A28" s="10">
        <v>5</v>
      </c>
      <c r="B28" s="62" t="s">
        <v>28</v>
      </c>
      <c r="C28" s="55"/>
      <c r="D28" s="55"/>
      <c r="E28" s="55"/>
      <c r="F28" s="55"/>
      <c r="G28" s="5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8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4" x14ac:dyDescent="0.3">
      <c r="A30" s="2" t="s">
        <v>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8" x14ac:dyDescent="0.3">
      <c r="A31" s="3" t="s">
        <v>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8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8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8" x14ac:dyDescent="0.4">
      <c r="A34" s="63" t="s">
        <v>31</v>
      </c>
      <c r="B34" s="55"/>
      <c r="C34" s="55"/>
      <c r="D34" s="55"/>
      <c r="E34" s="55"/>
      <c r="F34" s="55"/>
      <c r="G34" s="5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8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8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8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8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8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8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8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8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8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8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8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8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8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8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8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8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8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8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8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8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8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8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8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8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8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8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8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8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8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8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8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8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8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8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8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8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8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8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8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8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8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8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8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8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8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8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8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8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8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8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8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8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8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8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8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8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8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8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8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8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8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8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8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8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8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8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8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8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8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8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8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8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8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8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8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8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8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8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8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8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8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8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8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8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8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8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8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8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8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8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8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8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8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8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8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8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8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8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8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8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8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8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8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8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8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8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8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8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8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8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8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8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8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8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8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8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8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8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8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8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8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8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8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8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8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8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8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8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8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8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8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8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8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8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8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8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8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8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8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8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8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8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8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8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8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8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8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8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8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8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8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8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8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8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8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8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8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8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8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8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8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8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8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8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8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8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8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8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8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8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8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8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8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8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8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8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8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8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8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8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8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8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8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8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8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8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8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8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8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8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8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8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8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8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8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8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8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8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8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8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8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8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8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8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8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8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8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8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8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8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8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8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8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8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8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8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8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8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8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8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8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8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8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8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8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8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8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8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8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8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8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8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8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8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8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8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8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8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8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8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8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8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8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8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8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8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8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8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8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8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8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8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8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8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8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8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8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8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8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8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8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8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8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8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8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8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8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8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8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8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8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8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8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8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8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8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8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8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8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8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8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8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8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8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8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8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8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8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8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8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8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8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8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8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8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8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8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8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8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8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8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8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8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8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8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8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8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8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8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8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8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8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8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8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8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8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8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8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8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8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8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8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8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8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8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8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8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8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8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8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8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8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8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8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8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8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8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8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8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8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8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8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8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8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8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8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8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8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8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8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8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8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8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8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8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8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8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8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8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8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8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8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8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8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8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8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8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8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8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8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8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8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8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8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8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8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8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8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8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8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8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8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8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8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8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8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8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8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8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8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8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8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8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8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8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8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8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8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8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8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8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8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8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8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8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8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8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8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8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8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8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8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8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8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8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8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8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8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8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8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8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8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8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8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8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8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8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8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8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8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8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8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8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8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8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8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8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8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8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8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8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8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8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8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8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8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8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8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8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8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8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8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8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8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8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8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8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8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8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8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8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8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8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8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8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8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8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8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8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8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8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8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8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8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8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8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8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8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8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8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8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8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8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8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8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8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8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8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8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8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8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8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8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8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8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8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8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8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8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8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8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8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8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8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8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8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8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8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8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8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8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8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8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8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8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8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8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8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8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8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8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8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8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8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8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8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8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8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8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8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8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8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8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8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8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8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8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8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8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8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8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8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8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8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8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8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8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8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8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8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8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8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8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8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8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8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8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8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8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8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8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8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8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8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8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8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8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8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8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8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8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8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8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8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8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8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8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8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8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8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8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8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8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8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8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8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8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8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8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8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8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8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8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8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8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8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8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8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8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8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8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8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8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8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8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8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8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8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8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8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8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8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8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8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8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8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8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8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8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8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8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8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8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8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8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8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8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8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8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8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8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8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8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8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8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8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8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8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8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8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8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8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8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8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8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8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8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8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8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8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8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8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8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8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8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8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8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8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8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8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8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8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8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8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8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8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8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8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8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8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8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8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8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8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8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8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8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8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8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8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8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8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8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8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8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8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8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8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8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8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8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8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8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8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8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8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8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8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8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8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8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8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8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8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8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8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8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8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8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8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8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8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8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8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8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8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8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8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8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8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8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8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8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8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8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8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8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8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8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8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8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8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8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8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8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8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8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8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8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8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8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8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8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8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8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8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8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8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8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8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8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8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8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8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8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8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8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8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8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8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8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8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8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8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8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8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8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8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8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8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8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8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8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8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8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8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8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8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8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8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8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8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8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8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8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8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8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8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8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8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8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8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8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8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8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8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8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8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8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8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8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8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8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8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8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8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8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8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8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8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8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8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8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8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8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8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8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8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8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8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8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8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8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8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8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8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8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8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8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8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8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8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8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8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8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8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8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8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8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8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8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8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8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8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8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8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8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8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8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8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8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8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8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8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8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8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8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8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8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8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8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8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8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8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8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8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8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8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8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8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8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8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8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8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8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8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8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8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8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8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8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8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8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8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8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8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8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8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8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8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8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8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8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8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8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8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8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8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8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8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8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8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8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8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8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8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8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8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8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8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8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8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8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8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8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8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8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8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8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8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8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8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8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8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8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8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8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8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8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8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8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8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8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8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8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8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8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8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8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8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8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8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8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8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8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8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8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8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8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8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8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8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8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8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8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8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8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B28:G28"/>
    <mergeCell ref="A34:G34"/>
    <mergeCell ref="A12:G12"/>
    <mergeCell ref="A13:G13"/>
    <mergeCell ref="A15:G15"/>
    <mergeCell ref="A16:G16"/>
    <mergeCell ref="A18:G18"/>
    <mergeCell ref="A23:G23"/>
    <mergeCell ref="B24:G24"/>
    <mergeCell ref="A6:G6"/>
    <mergeCell ref="A7:G7"/>
    <mergeCell ref="B25:G25"/>
    <mergeCell ref="B26:G26"/>
    <mergeCell ref="B27:G27"/>
    <mergeCell ref="A1:G1"/>
    <mergeCell ref="A2:G2"/>
    <mergeCell ref="A3:G3"/>
    <mergeCell ref="A4:G4"/>
    <mergeCell ref="A5:G5"/>
  </mergeCells>
  <hyperlinks>
    <hyperlink ref="A34" location="'My Budget'!A1" display="→ Ready to begin? Go to the &quot;My Budget&quot; tab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D63"/>
  <sheetViews>
    <sheetView topLeftCell="A4" zoomScaleNormal="100" workbookViewId="0">
      <selection activeCell="B5" sqref="B5"/>
    </sheetView>
  </sheetViews>
  <sheetFormatPr defaultColWidth="12.6640625" defaultRowHeight="15.75" customHeight="1" x14ac:dyDescent="0.25"/>
  <cols>
    <col min="1" max="1" width="54.21875" customWidth="1"/>
    <col min="2" max="2" width="37.77734375" customWidth="1"/>
    <col min="3" max="3" width="67.88671875" customWidth="1"/>
  </cols>
  <sheetData>
    <row r="1" spans="1:3" ht="69.75" customHeight="1" x14ac:dyDescent="0.25">
      <c r="A1" s="66"/>
      <c r="B1" s="67"/>
      <c r="C1" s="68"/>
    </row>
    <row r="2" spans="1:3" ht="30.75" customHeight="1" x14ac:dyDescent="0.25">
      <c r="A2" s="69" t="s">
        <v>32</v>
      </c>
      <c r="B2" s="67"/>
      <c r="C2" s="68"/>
    </row>
    <row r="3" spans="1:3" ht="30.75" customHeight="1" x14ac:dyDescent="0.25">
      <c r="A3" s="64" t="s">
        <v>33</v>
      </c>
      <c r="B3" s="55"/>
      <c r="C3" s="11"/>
    </row>
    <row r="4" spans="1:3" ht="13.2" x14ac:dyDescent="0.25">
      <c r="A4" s="43" t="s">
        <v>34</v>
      </c>
      <c r="B4" s="50">
        <v>0</v>
      </c>
      <c r="C4" s="12"/>
    </row>
    <row r="5" spans="1:3" ht="13.2" x14ac:dyDescent="0.25">
      <c r="A5" s="42" t="s">
        <v>35</v>
      </c>
      <c r="B5" s="51">
        <v>0</v>
      </c>
      <c r="C5" s="13"/>
    </row>
    <row r="6" spans="1:3" ht="13.2" x14ac:dyDescent="0.25">
      <c r="A6" s="43" t="s">
        <v>36</v>
      </c>
      <c r="B6" s="50">
        <v>0</v>
      </c>
      <c r="C6" s="12"/>
    </row>
    <row r="7" spans="1:3" ht="13.2" x14ac:dyDescent="0.25">
      <c r="A7" s="44" t="s">
        <v>37</v>
      </c>
      <c r="B7" s="46">
        <f>SUM(B4:B6)</f>
        <v>0</v>
      </c>
      <c r="C7" s="15"/>
    </row>
    <row r="8" spans="1:3" ht="13.2" x14ac:dyDescent="0.25">
      <c r="A8" s="70"/>
      <c r="B8" s="55"/>
      <c r="C8" s="55"/>
    </row>
    <row r="9" spans="1:3" ht="32.25" customHeight="1" x14ac:dyDescent="0.25">
      <c r="A9" s="64" t="s">
        <v>38</v>
      </c>
      <c r="B9" s="55"/>
      <c r="C9" s="11"/>
    </row>
    <row r="10" spans="1:3" ht="13.2" x14ac:dyDescent="0.25">
      <c r="A10" s="42" t="s">
        <v>39</v>
      </c>
      <c r="B10" s="51">
        <v>0</v>
      </c>
      <c r="C10" s="12"/>
    </row>
    <row r="11" spans="1:3" ht="13.2" x14ac:dyDescent="0.25">
      <c r="A11" s="43" t="s">
        <v>40</v>
      </c>
      <c r="B11" s="50">
        <v>0</v>
      </c>
      <c r="C11" s="12"/>
    </row>
    <row r="12" spans="1:3" ht="13.2" x14ac:dyDescent="0.25">
      <c r="A12" s="42" t="s">
        <v>41</v>
      </c>
      <c r="B12" s="51">
        <v>0</v>
      </c>
      <c r="C12" s="12"/>
    </row>
    <row r="13" spans="1:3" ht="13.2" x14ac:dyDescent="0.25">
      <c r="A13" s="43" t="s">
        <v>42</v>
      </c>
      <c r="B13" s="50">
        <v>0</v>
      </c>
      <c r="C13" s="12"/>
    </row>
    <row r="14" spans="1:3" ht="13.2" x14ac:dyDescent="0.25">
      <c r="A14" s="42" t="s">
        <v>43</v>
      </c>
      <c r="B14" s="51">
        <v>0</v>
      </c>
      <c r="C14" s="12"/>
    </row>
    <row r="15" spans="1:3" ht="13.2" x14ac:dyDescent="0.25">
      <c r="A15" s="43" t="s">
        <v>44</v>
      </c>
      <c r="B15" s="50">
        <v>0</v>
      </c>
      <c r="C15" s="12"/>
    </row>
    <row r="16" spans="1:3" ht="13.2" x14ac:dyDescent="0.25">
      <c r="A16" s="42" t="s">
        <v>45</v>
      </c>
      <c r="B16" s="51">
        <v>0</v>
      </c>
      <c r="C16" s="12"/>
    </row>
    <row r="17" spans="1:3" ht="13.2" x14ac:dyDescent="0.25">
      <c r="A17" s="43" t="s">
        <v>46</v>
      </c>
      <c r="B17" s="50">
        <v>0</v>
      </c>
      <c r="C17" s="12"/>
    </row>
    <row r="18" spans="1:3" ht="13.2" x14ac:dyDescent="0.25">
      <c r="A18" s="44" t="s">
        <v>47</v>
      </c>
      <c r="B18" s="46">
        <f>SUM(B10:B17)</f>
        <v>0</v>
      </c>
      <c r="C18" s="15"/>
    </row>
    <row r="19" spans="1:3" ht="13.2" x14ac:dyDescent="0.25">
      <c r="A19" s="44" t="s">
        <v>48</v>
      </c>
      <c r="B19" s="46">
        <f>B7 * 0.35</f>
        <v>0</v>
      </c>
      <c r="C19" s="16"/>
    </row>
    <row r="20" spans="1:3" ht="13.2" x14ac:dyDescent="0.25">
      <c r="A20" s="14" t="s">
        <v>49</v>
      </c>
      <c r="B20" s="45">
        <f>IFERROR(B18 / B7, 0)</f>
        <v>0</v>
      </c>
      <c r="C20" s="17" t="str">
        <f>IF(B7=0, "", IF(B20 &gt; 0.35, "Oops! Your actual spend is " &amp; TEXT(B20, "0%") &amp; ", which is higher than the recommended 35%. Review your expenses to see where you can save more.", IF(B20 = 0.35, "Every rand counts! Save a little each month to handle unexpected costs.", "Well done! Extra money? Save it or pay off debt – small amounts make a big difference.")))</f>
        <v/>
      </c>
    </row>
    <row r="21" spans="1:3" ht="13.2" x14ac:dyDescent="0.25">
      <c r="A21" s="70"/>
      <c r="B21" s="55"/>
      <c r="C21" s="55"/>
    </row>
    <row r="22" spans="1:3" ht="30.75" customHeight="1" x14ac:dyDescent="0.25">
      <c r="A22" s="64" t="s">
        <v>50</v>
      </c>
      <c r="B22" s="55"/>
      <c r="C22" s="11"/>
    </row>
    <row r="23" spans="1:3" ht="13.2" x14ac:dyDescent="0.25">
      <c r="A23" s="42" t="s">
        <v>51</v>
      </c>
      <c r="B23" s="52">
        <v>0</v>
      </c>
      <c r="C23" s="18"/>
    </row>
    <row r="24" spans="1:3" ht="13.2" x14ac:dyDescent="0.25">
      <c r="A24" s="43" t="s">
        <v>52</v>
      </c>
      <c r="B24" s="53">
        <v>0</v>
      </c>
      <c r="C24" s="18"/>
    </row>
    <row r="25" spans="1:3" ht="13.2" x14ac:dyDescent="0.25">
      <c r="A25" s="42" t="s">
        <v>53</v>
      </c>
      <c r="B25" s="52">
        <v>0</v>
      </c>
      <c r="C25" s="18"/>
    </row>
    <row r="26" spans="1:3" ht="13.2" x14ac:dyDescent="0.25">
      <c r="A26" s="43" t="s">
        <v>54</v>
      </c>
      <c r="B26" s="53">
        <v>0</v>
      </c>
      <c r="C26" s="18"/>
    </row>
    <row r="27" spans="1:3" ht="13.2" x14ac:dyDescent="0.25">
      <c r="A27" s="42" t="s">
        <v>55</v>
      </c>
      <c r="B27" s="52">
        <v>0</v>
      </c>
      <c r="C27" s="18"/>
    </row>
    <row r="28" spans="1:3" ht="13.2" x14ac:dyDescent="0.25">
      <c r="A28" s="43" t="s">
        <v>56</v>
      </c>
      <c r="B28" s="53">
        <v>0</v>
      </c>
      <c r="C28" s="18"/>
    </row>
    <row r="29" spans="1:3" ht="13.2" x14ac:dyDescent="0.25">
      <c r="A29" s="44" t="s">
        <v>57</v>
      </c>
      <c r="B29" s="49">
        <f>SUM(B23:B28)</f>
        <v>0</v>
      </c>
      <c r="C29" s="19"/>
    </row>
    <row r="30" spans="1:3" ht="13.2" x14ac:dyDescent="0.25">
      <c r="A30" s="44" t="s">
        <v>58</v>
      </c>
      <c r="B30" s="49">
        <f>B7 * 0.2</f>
        <v>0</v>
      </c>
      <c r="C30" s="16"/>
    </row>
    <row r="31" spans="1:3" ht="13.2" x14ac:dyDescent="0.25">
      <c r="A31" s="14" t="s">
        <v>59</v>
      </c>
      <c r="B31" s="48">
        <f>IFERROR(B29 / B7, 0)</f>
        <v>0</v>
      </c>
      <c r="C31" s="40" t="str">
        <f>IF(B7=0, "", IF(B31 &gt; 0.2, "Oops! Your actual spend is " &amp; TEXT(B31, "0%") &amp; ", which is higher than the recommended 20%. Review your expenses to see where you can save more.", IF(B31 = 0.2, "Every rand counts! Save a little each month to handle unexpected costs.", "Well done! Extra money? Save it or pay off debt – small amounts make a big difference.")))</f>
        <v/>
      </c>
    </row>
    <row r="32" spans="1:3" ht="13.2" x14ac:dyDescent="0.25">
      <c r="A32" s="70"/>
      <c r="B32" s="55"/>
      <c r="C32" s="55"/>
    </row>
    <row r="33" spans="1:3" ht="31.5" customHeight="1" x14ac:dyDescent="0.25">
      <c r="A33" s="64" t="s">
        <v>60</v>
      </c>
      <c r="B33" s="55"/>
      <c r="C33" s="11"/>
    </row>
    <row r="34" spans="1:3" ht="13.2" x14ac:dyDescent="0.25">
      <c r="A34" s="43" t="s">
        <v>61</v>
      </c>
      <c r="B34" s="50">
        <v>0</v>
      </c>
      <c r="C34" s="12"/>
    </row>
    <row r="35" spans="1:3" ht="13.2" x14ac:dyDescent="0.25">
      <c r="A35" s="42" t="s">
        <v>62</v>
      </c>
      <c r="B35" s="51">
        <v>0</v>
      </c>
      <c r="C35" s="12"/>
    </row>
    <row r="36" spans="1:3" ht="13.2" x14ac:dyDescent="0.25">
      <c r="A36" s="43" t="s">
        <v>63</v>
      </c>
      <c r="B36" s="50">
        <v>0</v>
      </c>
      <c r="C36" s="12"/>
    </row>
    <row r="37" spans="1:3" ht="13.2" x14ac:dyDescent="0.25">
      <c r="A37" s="44" t="s">
        <v>64</v>
      </c>
      <c r="B37" s="47">
        <f>SUM(B34:B36)</f>
        <v>0</v>
      </c>
      <c r="C37" s="15"/>
    </row>
    <row r="38" spans="1:3" ht="13.2" x14ac:dyDescent="0.25">
      <c r="A38" s="44" t="s">
        <v>65</v>
      </c>
      <c r="B38" s="46">
        <f>B7 * 0.25</f>
        <v>0</v>
      </c>
      <c r="C38" s="16"/>
    </row>
    <row r="39" spans="1:3" ht="13.2" x14ac:dyDescent="0.25">
      <c r="A39" s="14" t="s">
        <v>66</v>
      </c>
      <c r="B39" s="45">
        <f>IFERROR(B37 / B7, 0)</f>
        <v>0</v>
      </c>
      <c r="C39" s="41" t="str">
        <f>IF(B7=0, "", IF(B39 &gt; 0.25, "Great job! You’re saving more than recommended towards your future. Keep it up", IF(B39 = 0.25, "Every rand counts! Save a little each month to handle unexpected costs.", "Oops! You’re saving lower than the recommended 25%. Review your expenses to see how you can save more")))</f>
        <v/>
      </c>
    </row>
    <row r="40" spans="1:3" ht="13.2" x14ac:dyDescent="0.25">
      <c r="A40" s="70"/>
      <c r="B40" s="55"/>
      <c r="C40" s="55"/>
    </row>
    <row r="41" spans="1:3" ht="30.75" customHeight="1" x14ac:dyDescent="0.25">
      <c r="A41" s="64" t="s">
        <v>67</v>
      </c>
      <c r="B41" s="55"/>
      <c r="C41" s="11"/>
    </row>
    <row r="42" spans="1:3" ht="13.2" x14ac:dyDescent="0.25">
      <c r="A42" s="42" t="s">
        <v>68</v>
      </c>
      <c r="B42" s="51">
        <v>0</v>
      </c>
      <c r="C42" s="12"/>
    </row>
    <row r="43" spans="1:3" ht="13.2" x14ac:dyDescent="0.25">
      <c r="A43" s="43" t="s">
        <v>69</v>
      </c>
      <c r="B43" s="50">
        <v>0</v>
      </c>
      <c r="C43" s="12"/>
    </row>
    <row r="44" spans="1:3" ht="13.2" x14ac:dyDescent="0.25">
      <c r="A44" s="42" t="s">
        <v>70</v>
      </c>
      <c r="B44" s="51">
        <v>0</v>
      </c>
      <c r="C44" s="12"/>
    </row>
    <row r="45" spans="1:3" ht="13.2" x14ac:dyDescent="0.25">
      <c r="A45" s="43" t="s">
        <v>71</v>
      </c>
      <c r="B45" s="50">
        <v>0</v>
      </c>
      <c r="C45" s="12"/>
    </row>
    <row r="46" spans="1:3" ht="13.2" x14ac:dyDescent="0.25">
      <c r="A46" s="42" t="s">
        <v>72</v>
      </c>
      <c r="B46" s="51">
        <v>0</v>
      </c>
      <c r="C46" s="12"/>
    </row>
    <row r="47" spans="1:3" ht="13.2" x14ac:dyDescent="0.25">
      <c r="A47" s="44" t="s">
        <v>73</v>
      </c>
      <c r="B47" s="46">
        <f>SUM(B42:B46)</f>
        <v>0</v>
      </c>
      <c r="C47" s="15"/>
    </row>
    <row r="48" spans="1:3" ht="13.2" x14ac:dyDescent="0.25">
      <c r="A48" s="44" t="s">
        <v>74</v>
      </c>
      <c r="B48" s="46">
        <f>B7 * 0.2</f>
        <v>0</v>
      </c>
      <c r="C48" s="16"/>
    </row>
    <row r="49" spans="1:4" ht="13.2" x14ac:dyDescent="0.25">
      <c r="A49" s="14" t="s">
        <v>75</v>
      </c>
      <c r="B49" s="45">
        <f>IFERROR(B47 / B7, 0)</f>
        <v>0</v>
      </c>
      <c r="C49" s="41" t="str">
        <f>IF(B7=0, "", IF(B49 &gt; 0.2, "Oops! Your actual spend is " &amp; TEXT(B49, "0%") &amp; ", which is higher than the recommended 20%. Review your expenses to see where you can save more.", IF(B49 = 0.2, "Every rand counts! Save a little each month to handle unexpected costs.", "Well done! Extra money? Save it or pay off debt – small amounts make a big difference.")))</f>
        <v/>
      </c>
    </row>
    <row r="50" spans="1:4" ht="13.2" x14ac:dyDescent="0.25">
      <c r="A50" s="70"/>
      <c r="B50" s="55"/>
      <c r="C50" s="55"/>
    </row>
    <row r="51" spans="1:4" ht="31.5" customHeight="1" x14ac:dyDescent="0.25">
      <c r="A51" s="64" t="s">
        <v>76</v>
      </c>
      <c r="B51" s="55"/>
      <c r="C51" s="11"/>
    </row>
    <row r="52" spans="1:4" ht="13.2" x14ac:dyDescent="0.25">
      <c r="A52" s="44" t="s">
        <v>77</v>
      </c>
      <c r="B52" s="46">
        <f t="shared" ref="B52" si="0">B7</f>
        <v>0</v>
      </c>
      <c r="C52" s="15"/>
    </row>
    <row r="53" spans="1:4" ht="13.2" x14ac:dyDescent="0.25">
      <c r="A53" s="44" t="s">
        <v>78</v>
      </c>
      <c r="B53" s="46">
        <f>B18+B29+B37+B47</f>
        <v>0</v>
      </c>
      <c r="C53" s="15"/>
    </row>
    <row r="54" spans="1:4" ht="13.2" x14ac:dyDescent="0.25">
      <c r="A54" s="44" t="s">
        <v>79</v>
      </c>
      <c r="B54" s="46">
        <f>B52-B53</f>
        <v>0</v>
      </c>
      <c r="C54" s="15"/>
    </row>
    <row r="55" spans="1:4" ht="14.25" customHeight="1" x14ac:dyDescent="0.25">
      <c r="A55" s="65"/>
      <c r="B55" s="55"/>
      <c r="C55" s="55"/>
    </row>
    <row r="56" spans="1:4" ht="31.5" customHeight="1" x14ac:dyDescent="0.25">
      <c r="A56" s="20" t="s">
        <v>80</v>
      </c>
      <c r="B56" s="21" t="s">
        <v>81</v>
      </c>
      <c r="C56" s="21" t="s">
        <v>82</v>
      </c>
    </row>
    <row r="57" spans="1:4" ht="13.2" x14ac:dyDescent="0.25">
      <c r="A57" s="22" t="s">
        <v>83</v>
      </c>
      <c r="B57" s="23">
        <f>B20</f>
        <v>0</v>
      </c>
      <c r="C57" s="24">
        <v>0.35</v>
      </c>
    </row>
    <row r="58" spans="1:4" ht="13.2" x14ac:dyDescent="0.25">
      <c r="A58" s="25" t="s">
        <v>84</v>
      </c>
      <c r="B58" s="23">
        <f>B31</f>
        <v>0</v>
      </c>
      <c r="C58" s="24">
        <v>0.2</v>
      </c>
    </row>
    <row r="59" spans="1:4" ht="13.2" x14ac:dyDescent="0.25">
      <c r="A59" s="25" t="s">
        <v>85</v>
      </c>
      <c r="B59" s="23">
        <f>B39</f>
        <v>0</v>
      </c>
      <c r="C59" s="24">
        <v>0.25</v>
      </c>
    </row>
    <row r="60" spans="1:4" ht="13.2" x14ac:dyDescent="0.25">
      <c r="A60" s="25" t="s">
        <v>86</v>
      </c>
      <c r="B60" s="23">
        <f>B49</f>
        <v>0</v>
      </c>
      <c r="C60" s="24">
        <v>0.2</v>
      </c>
    </row>
    <row r="61" spans="1:4" ht="13.2" x14ac:dyDescent="0.25">
      <c r="A61" s="26" t="s">
        <v>87</v>
      </c>
      <c r="B61" s="23">
        <f>SUM(B57:B60)</f>
        <v>0</v>
      </c>
      <c r="C61" s="24">
        <v>1</v>
      </c>
    </row>
    <row r="62" spans="1:4" ht="13.2" x14ac:dyDescent="0.25">
      <c r="A62" s="14" t="s">
        <v>88</v>
      </c>
      <c r="B62" s="27">
        <f>C61-B61</f>
        <v>1</v>
      </c>
      <c r="C62" s="28" t="str">
        <f>IF(B7=0, "",
  IF(B54 &gt; 100, "ℹ️ Positive balance (money left over): Well done! You’re spending less than you earn. Save it or pay off debt – small amounts make a big difference",
  IF(B54 &lt; -100, "ℹ️ Oops! Your spending is more than your income. Lower the {higher than typical sections} to meet the recommendations.",
  "ℹ️ Zero or close to zero: Every rand counts! Save a little each month to handle unexpected costs.")))</f>
        <v/>
      </c>
      <c r="D62" s="29"/>
    </row>
    <row r="63" spans="1:4" ht="13.2" x14ac:dyDescent="0.25">
      <c r="A63" s="30"/>
    </row>
  </sheetData>
  <sheetProtection sheet="1" objects="1" scenarios="1" selectLockedCells="1"/>
  <mergeCells count="14">
    <mergeCell ref="A51:B51"/>
    <mergeCell ref="A55:C55"/>
    <mergeCell ref="A1:C1"/>
    <mergeCell ref="A2:C2"/>
    <mergeCell ref="A3:B3"/>
    <mergeCell ref="A8:C8"/>
    <mergeCell ref="A9:B9"/>
    <mergeCell ref="A21:C21"/>
    <mergeCell ref="A22:B22"/>
    <mergeCell ref="A32:C32"/>
    <mergeCell ref="A33:B33"/>
    <mergeCell ref="A40:C40"/>
    <mergeCell ref="A41:B41"/>
    <mergeCell ref="A50:C50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40"/>
  <sheetViews>
    <sheetView workbookViewId="0">
      <selection activeCell="B15" sqref="B15"/>
    </sheetView>
  </sheetViews>
  <sheetFormatPr defaultColWidth="12.6640625" defaultRowHeight="15.75" customHeight="1" x14ac:dyDescent="0.25"/>
  <cols>
    <col min="1" max="1" width="39.109375" customWidth="1"/>
    <col min="2" max="2" width="37.109375" customWidth="1"/>
    <col min="3" max="3" width="100.109375" customWidth="1"/>
    <col min="4" max="8" width="0.33203125" customWidth="1"/>
  </cols>
  <sheetData>
    <row r="1" spans="1:21" ht="70.5" customHeight="1" x14ac:dyDescent="0.25">
      <c r="A1" s="71"/>
      <c r="B1" s="72"/>
      <c r="C1" s="72"/>
      <c r="D1" s="73"/>
    </row>
    <row r="2" spans="1:21" ht="16.8" x14ac:dyDescent="0.3">
      <c r="A2" s="74" t="s">
        <v>89</v>
      </c>
      <c r="B2" s="55"/>
      <c r="C2" s="55"/>
      <c r="D2" s="55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13.2" x14ac:dyDescent="0.25">
      <c r="A3" s="75" t="s">
        <v>90</v>
      </c>
      <c r="B3" s="55"/>
      <c r="C3" s="55"/>
      <c r="D3" s="55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3.2" x14ac:dyDescent="0.25">
      <c r="A4" s="32" t="s">
        <v>91</v>
      </c>
      <c r="B4" s="33" t="s">
        <v>92</v>
      </c>
      <c r="C4" s="76" t="s">
        <v>93</v>
      </c>
      <c r="D4" s="77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 ht="13.2" x14ac:dyDescent="0.25">
      <c r="A5" s="34" t="s">
        <v>94</v>
      </c>
      <c r="B5" s="35" t="s">
        <v>34</v>
      </c>
      <c r="C5" s="78" t="s">
        <v>95</v>
      </c>
      <c r="D5" s="77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1" ht="13.2" x14ac:dyDescent="0.25">
      <c r="A6" s="36" t="s">
        <v>96</v>
      </c>
      <c r="B6" s="37" t="s">
        <v>35</v>
      </c>
      <c r="C6" s="79" t="s">
        <v>97</v>
      </c>
      <c r="D6" s="77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1" ht="13.2" x14ac:dyDescent="0.25">
      <c r="A7" s="34" t="s">
        <v>98</v>
      </c>
      <c r="B7" s="35" t="s">
        <v>36</v>
      </c>
      <c r="C7" s="78" t="s">
        <v>99</v>
      </c>
      <c r="D7" s="77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13.2" x14ac:dyDescent="0.25">
      <c r="A8" s="80"/>
      <c r="B8" s="55"/>
      <c r="C8" s="55"/>
      <c r="D8" s="55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21" ht="13.2" x14ac:dyDescent="0.25">
      <c r="A9" s="75" t="s">
        <v>100</v>
      </c>
      <c r="B9" s="55"/>
      <c r="C9" s="55"/>
      <c r="D9" s="55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0" spans="1:21" ht="13.2" x14ac:dyDescent="0.25">
      <c r="A10" s="34" t="s">
        <v>91</v>
      </c>
      <c r="B10" s="35" t="s">
        <v>92</v>
      </c>
      <c r="C10" s="78" t="s">
        <v>93</v>
      </c>
      <c r="D10" s="77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</row>
    <row r="11" spans="1:21" ht="13.2" x14ac:dyDescent="0.25">
      <c r="A11" s="38" t="s">
        <v>101</v>
      </c>
      <c r="B11" s="37" t="s">
        <v>39</v>
      </c>
      <c r="C11" s="79" t="s">
        <v>102</v>
      </c>
      <c r="D11" s="77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</row>
    <row r="12" spans="1:21" ht="13.2" x14ac:dyDescent="0.25">
      <c r="A12" s="34" t="s">
        <v>103</v>
      </c>
      <c r="B12" s="35" t="s">
        <v>40</v>
      </c>
      <c r="C12" s="78" t="s">
        <v>104</v>
      </c>
      <c r="D12" s="77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</row>
    <row r="13" spans="1:21" ht="13.2" x14ac:dyDescent="0.25">
      <c r="A13" s="38" t="s">
        <v>105</v>
      </c>
      <c r="B13" s="37" t="s">
        <v>41</v>
      </c>
      <c r="C13" s="79" t="s">
        <v>106</v>
      </c>
      <c r="D13" s="77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3.2" x14ac:dyDescent="0.25">
      <c r="A14" s="34" t="s">
        <v>107</v>
      </c>
      <c r="B14" s="35" t="s">
        <v>42</v>
      </c>
      <c r="C14" s="78" t="s">
        <v>108</v>
      </c>
      <c r="D14" s="77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ht="13.2" x14ac:dyDescent="0.25">
      <c r="A15" s="38" t="s">
        <v>109</v>
      </c>
      <c r="B15" s="37" t="s">
        <v>43</v>
      </c>
      <c r="C15" s="79" t="s">
        <v>110</v>
      </c>
      <c r="D15" s="77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13.2" x14ac:dyDescent="0.25">
      <c r="A16" s="39" t="s">
        <v>111</v>
      </c>
      <c r="B16" s="35" t="s">
        <v>44</v>
      </c>
      <c r="C16" s="78" t="s">
        <v>112</v>
      </c>
      <c r="D16" s="77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13.2" x14ac:dyDescent="0.25">
      <c r="A17" s="38" t="s">
        <v>113</v>
      </c>
      <c r="B17" s="37" t="s">
        <v>45</v>
      </c>
      <c r="C17" s="79" t="s">
        <v>114</v>
      </c>
      <c r="D17" s="77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13.2" x14ac:dyDescent="0.25">
      <c r="A18" s="34" t="s">
        <v>115</v>
      </c>
      <c r="B18" s="35" t="s">
        <v>46</v>
      </c>
      <c r="C18" s="78" t="s">
        <v>116</v>
      </c>
      <c r="D18" s="77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</row>
    <row r="19" spans="1:21" ht="13.2" x14ac:dyDescent="0.25">
      <c r="A19" s="80"/>
      <c r="B19" s="55"/>
      <c r="C19" s="55"/>
      <c r="D19" s="55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</row>
    <row r="20" spans="1:21" ht="13.2" x14ac:dyDescent="0.25">
      <c r="A20" s="75" t="s">
        <v>100</v>
      </c>
      <c r="B20" s="55"/>
      <c r="C20" s="55"/>
      <c r="D20" s="55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</row>
    <row r="21" spans="1:21" ht="13.2" x14ac:dyDescent="0.25">
      <c r="A21" s="38" t="s">
        <v>91</v>
      </c>
      <c r="B21" s="37" t="s">
        <v>92</v>
      </c>
      <c r="C21" s="79" t="s">
        <v>93</v>
      </c>
      <c r="D21" s="7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ht="13.2" x14ac:dyDescent="0.25">
      <c r="A22" s="34" t="s">
        <v>117</v>
      </c>
      <c r="B22" s="35" t="s">
        <v>51</v>
      </c>
      <c r="C22" s="78" t="s">
        <v>118</v>
      </c>
      <c r="D22" s="77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ht="13.2" x14ac:dyDescent="0.25">
      <c r="A23" s="34" t="s">
        <v>119</v>
      </c>
      <c r="B23" s="35" t="s">
        <v>52</v>
      </c>
      <c r="C23" s="78" t="s">
        <v>120</v>
      </c>
      <c r="D23" s="77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3.2" x14ac:dyDescent="0.25">
      <c r="A24" s="36" t="s">
        <v>121</v>
      </c>
      <c r="B24" s="37" t="s">
        <v>53</v>
      </c>
      <c r="C24" s="79" t="s">
        <v>122</v>
      </c>
      <c r="D24" s="77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3.2" x14ac:dyDescent="0.25">
      <c r="A25" s="34" t="s">
        <v>123</v>
      </c>
      <c r="B25" s="35" t="s">
        <v>54</v>
      </c>
      <c r="C25" s="78" t="s">
        <v>124</v>
      </c>
      <c r="D25" s="77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3.2" x14ac:dyDescent="0.25">
      <c r="A26" s="38" t="s">
        <v>125</v>
      </c>
      <c r="B26" s="37" t="s">
        <v>55</v>
      </c>
      <c r="C26" s="79" t="s">
        <v>126</v>
      </c>
      <c r="D26" s="77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1:21" ht="13.2" x14ac:dyDescent="0.25">
      <c r="A27" s="34" t="s">
        <v>127</v>
      </c>
      <c r="B27" s="35" t="s">
        <v>128</v>
      </c>
      <c r="C27" s="78" t="s">
        <v>129</v>
      </c>
      <c r="D27" s="77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13.2" x14ac:dyDescent="0.25">
      <c r="A28" s="80"/>
      <c r="B28" s="55"/>
      <c r="C28" s="55"/>
      <c r="D28" s="55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13.2" x14ac:dyDescent="0.25">
      <c r="A29" s="75" t="s">
        <v>130</v>
      </c>
      <c r="B29" s="55"/>
      <c r="C29" s="55"/>
      <c r="D29" s="55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13.2" x14ac:dyDescent="0.25">
      <c r="A30" s="38" t="s">
        <v>91</v>
      </c>
      <c r="B30" s="37" t="s">
        <v>92</v>
      </c>
      <c r="C30" s="79" t="s">
        <v>93</v>
      </c>
      <c r="D30" s="77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13.2" x14ac:dyDescent="0.25">
      <c r="A31" s="34" t="s">
        <v>131</v>
      </c>
      <c r="B31" s="35" t="s">
        <v>61</v>
      </c>
      <c r="C31" s="78" t="s">
        <v>132</v>
      </c>
      <c r="D31" s="77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13.2" x14ac:dyDescent="0.25">
      <c r="A32" s="38" t="s">
        <v>133</v>
      </c>
      <c r="B32" s="37" t="s">
        <v>62</v>
      </c>
      <c r="C32" s="79" t="s">
        <v>134</v>
      </c>
      <c r="D32" s="77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13.2" x14ac:dyDescent="0.25">
      <c r="A33" s="34" t="s">
        <v>135</v>
      </c>
      <c r="B33" s="35" t="s">
        <v>63</v>
      </c>
      <c r="C33" s="78" t="s">
        <v>136</v>
      </c>
      <c r="D33" s="77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13.2" x14ac:dyDescent="0.25">
      <c r="A34" s="80"/>
      <c r="B34" s="55"/>
      <c r="C34" s="55"/>
      <c r="D34" s="55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3.2" x14ac:dyDescent="0.25">
      <c r="A35" s="75" t="s">
        <v>137</v>
      </c>
      <c r="B35" s="55"/>
      <c r="C35" s="55"/>
      <c r="D35" s="55"/>
    </row>
    <row r="36" spans="1:21" ht="13.2" x14ac:dyDescent="0.25">
      <c r="A36" s="34" t="s">
        <v>138</v>
      </c>
      <c r="B36" s="35" t="s">
        <v>68</v>
      </c>
      <c r="C36" s="78" t="s">
        <v>139</v>
      </c>
      <c r="D36" s="77"/>
    </row>
    <row r="37" spans="1:21" ht="13.2" x14ac:dyDescent="0.25">
      <c r="A37" s="38" t="s">
        <v>140</v>
      </c>
      <c r="B37" s="37" t="s">
        <v>69</v>
      </c>
      <c r="C37" s="79" t="s">
        <v>141</v>
      </c>
      <c r="D37" s="77"/>
    </row>
    <row r="38" spans="1:21" ht="13.2" x14ac:dyDescent="0.25">
      <c r="A38" s="34" t="s">
        <v>142</v>
      </c>
      <c r="B38" s="35" t="s">
        <v>70</v>
      </c>
      <c r="C38" s="78" t="s">
        <v>143</v>
      </c>
      <c r="D38" s="77"/>
    </row>
    <row r="39" spans="1:21" ht="13.2" x14ac:dyDescent="0.25">
      <c r="A39" s="38" t="s">
        <v>144</v>
      </c>
      <c r="B39" s="37" t="s">
        <v>71</v>
      </c>
      <c r="C39" s="79" t="s">
        <v>145</v>
      </c>
      <c r="D39" s="77"/>
    </row>
    <row r="40" spans="1:21" ht="13.2" x14ac:dyDescent="0.25">
      <c r="A40" s="34" t="s">
        <v>146</v>
      </c>
      <c r="B40" s="35" t="s">
        <v>72</v>
      </c>
      <c r="C40" s="78" t="s">
        <v>147</v>
      </c>
      <c r="D40" s="77"/>
    </row>
  </sheetData>
  <mergeCells count="40">
    <mergeCell ref="C38:D38"/>
    <mergeCell ref="C39:D39"/>
    <mergeCell ref="C40:D40"/>
    <mergeCell ref="A29:D29"/>
    <mergeCell ref="C30:D30"/>
    <mergeCell ref="C31:D31"/>
    <mergeCell ref="C32:D32"/>
    <mergeCell ref="C33:D33"/>
    <mergeCell ref="A34:D34"/>
    <mergeCell ref="A35:D35"/>
    <mergeCell ref="C26:D26"/>
    <mergeCell ref="C27:D27"/>
    <mergeCell ref="A28:D28"/>
    <mergeCell ref="C36:D36"/>
    <mergeCell ref="C37:D37"/>
    <mergeCell ref="C21:D21"/>
    <mergeCell ref="C22:D22"/>
    <mergeCell ref="C23:D23"/>
    <mergeCell ref="C24:D24"/>
    <mergeCell ref="C25:D25"/>
    <mergeCell ref="C16:D16"/>
    <mergeCell ref="C17:D17"/>
    <mergeCell ref="C18:D18"/>
    <mergeCell ref="A19:D19"/>
    <mergeCell ref="A20:D20"/>
    <mergeCell ref="C11:D11"/>
    <mergeCell ref="C12:D12"/>
    <mergeCell ref="C13:D13"/>
    <mergeCell ref="C14:D14"/>
    <mergeCell ref="C15:D15"/>
    <mergeCell ref="C6:D6"/>
    <mergeCell ref="C7:D7"/>
    <mergeCell ref="A8:D8"/>
    <mergeCell ref="A9:D9"/>
    <mergeCell ref="C10:D10"/>
    <mergeCell ref="A1:D1"/>
    <mergeCell ref="A2:D2"/>
    <mergeCell ref="A3:D3"/>
    <mergeCell ref="C4:D4"/>
    <mergeCell ref="C5:D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1977BFDD0C7549B79523F3734917BF" ma:contentTypeVersion="17" ma:contentTypeDescription="Create a new document." ma:contentTypeScope="" ma:versionID="e03efd8dfd711c8486fd4fdb06105cf6">
  <xsd:schema xmlns:xsd="http://www.w3.org/2001/XMLSchema" xmlns:xs="http://www.w3.org/2001/XMLSchema" xmlns:p="http://schemas.microsoft.com/office/2006/metadata/properties" xmlns:ns3="6e8ba7d4-1a08-412b-ac31-a534631337f0" xmlns:ns4="d4efda2e-8736-432e-af34-3dd7865af1b2" targetNamespace="http://schemas.microsoft.com/office/2006/metadata/properties" ma:root="true" ma:fieldsID="d31da3c11ba83af210619fcc8bf7b226" ns3:_="" ns4:_="">
    <xsd:import namespace="6e8ba7d4-1a08-412b-ac31-a534631337f0"/>
    <xsd:import namespace="d4efda2e-8736-432e-af34-3dd7865af1b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ba7d4-1a08-412b-ac31-a53463133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fda2e-8736-432e-af34-3dd7865af1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8ba7d4-1a08-412b-ac31-a534631337f0" xsi:nil="true"/>
  </documentManagement>
</p:properties>
</file>

<file path=customXml/itemProps1.xml><?xml version="1.0" encoding="utf-8"?>
<ds:datastoreItem xmlns:ds="http://schemas.openxmlformats.org/officeDocument/2006/customXml" ds:itemID="{86DDA112-17D5-43CD-9E96-2FE30F092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8ba7d4-1a08-412b-ac31-a534631337f0"/>
    <ds:schemaRef ds:uri="d4efda2e-8736-432e-af34-3dd7865af1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45E7B2-78BD-4C4F-B777-A43A021277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2E5E29-61E6-4073-AC69-F2A78CE937B1}">
  <ds:schemaRefs>
    <ds:schemaRef ds:uri="6e8ba7d4-1a08-412b-ac31-a534631337f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4efda2e-8736-432e-af34-3dd7865af1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My Budget</vt:lpstr>
      <vt:lpstr>Help &amp; 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Deji Amao</dc:creator>
  <cp:lastModifiedBy>Deji Amao</cp:lastModifiedBy>
  <dcterms:created xsi:type="dcterms:W3CDTF">2026-02-27T07:09:45Z</dcterms:created>
  <dcterms:modified xsi:type="dcterms:W3CDTF">2026-03-04T06:29:50Z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0x010100AA1977BFDD0C7549B79523F3734917BF</vt:lpwstr>
  </property>
</Properties>
</file>